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4240" windowHeight="13740" activeTab="1"/>
  </bookViews>
  <sheets>
    <sheet name="Лист1" sheetId="1" r:id="rId1"/>
    <sheet name="Лот №9" sheetId="2" r:id="rId2"/>
  </sheets>
  <definedNames>
    <definedName name="_xlnm._FilterDatabase" localSheetId="0" hidden="1">Лист1!$C$1:$C$60</definedName>
    <definedName name="ATFLV">Лист1!#REF!</definedName>
    <definedName name="BEGPRICE1">Лист1!#REF!</definedName>
    <definedName name="BEGREMN">Лист1!#REF!</definedName>
    <definedName name="BEGSUM">Лист1!#REF!</definedName>
    <definedName name="BKLAS">Лист1!#REF!</definedName>
    <definedName name="data">Лист1!$A$8:$J$59</definedName>
    <definedName name="DELTLBKUMD">Лист1!#REF!</definedName>
    <definedName name="DELTLBKUMK">Лист1!#REF!</definedName>
    <definedName name="DELTSALKD">Лист1!#REF!</definedName>
    <definedName name="DELTSALKK">Лист1!#REF!</definedName>
    <definedName name="ENDREMN">Лист1!#REF!</definedName>
    <definedName name="ENDSUM">Лист1!#REF!</definedName>
    <definedName name="LGORT">Лист1!#REF!</definedName>
    <definedName name="LINKK">Лист1!#REF!</definedName>
    <definedName name="MAKTX">Лист1!#REF!</definedName>
    <definedName name="MATKL">Лист1!#REF!</definedName>
    <definedName name="SOBKZ">Лист1!#REF!</definedName>
    <definedName name="WERK">Лист1!#REF!</definedName>
    <definedName name="XMATNR">Лист1!#REF!</definedName>
    <definedName name="XSAKNR">Лист1!#REF!</definedName>
    <definedName name="YMEINS">Лист1!#REF!</definedName>
    <definedName name="ZZ_MATNR_MARA">Лист1!#REF!</definedName>
    <definedName name="ZZ_MATNR_MCHA">Лист1!#REF!</definedName>
    <definedName name="ZZCHARG">Лист1!#REF!</definedName>
    <definedName name="ZZLIFNR">Лист1!#REF!</definedName>
    <definedName name="ZZLUB_RESERV">Лист1!#REF!</definedName>
    <definedName name="ZZNAME1">Лист1!#REF!</definedName>
    <definedName name="ZZRRR_MATNRRN">Лист1!#REF!</definedName>
  </definedNames>
  <calcPr calcId="145621" iterateDelta="0"/>
</workbook>
</file>

<file path=xl/calcChain.xml><?xml version="1.0" encoding="utf-8"?>
<calcChain xmlns="http://schemas.openxmlformats.org/spreadsheetml/2006/main">
  <c r="F10" i="2" l="1"/>
  <c r="H64" i="1" l="1"/>
  <c r="E57" i="1"/>
  <c r="G57" i="1"/>
  <c r="H57" i="1"/>
  <c r="E43" i="1"/>
  <c r="G43" i="1"/>
  <c r="H43" i="1"/>
  <c r="E40" i="1"/>
  <c r="G40" i="1"/>
  <c r="H40" i="1"/>
</calcChain>
</file>

<file path=xl/sharedStrings.xml><?xml version="1.0" encoding="utf-8"?>
<sst xmlns="http://schemas.openxmlformats.org/spreadsheetml/2006/main" count="324" uniqueCount="79">
  <si>
    <t>ПАО "СНПЗ"</t>
  </si>
  <si>
    <t>Оборотная ведомость по материально-производственным запасам</t>
  </si>
  <si>
    <t>за период с 01.03.2021 по 31.03.2021</t>
  </si>
  <si>
    <t>Завод</t>
  </si>
  <si>
    <t>Материал</t>
  </si>
  <si>
    <t>КрТекстМатериала</t>
  </si>
  <si>
    <t>Партия</t>
  </si>
  <si>
    <t>Цена единицы запаса</t>
  </si>
  <si>
    <t>Базисная ЕИ</t>
  </si>
  <si>
    <t>Остаток на конец</t>
  </si>
  <si>
    <t>СтоимЗапасКонецПериод</t>
  </si>
  <si>
    <t>Склад</t>
  </si>
  <si>
    <t>Дата ПМ</t>
  </si>
  <si>
    <t>7301</t>
  </si>
  <si>
    <t/>
  </si>
  <si>
    <t>78000914</t>
  </si>
  <si>
    <t>78005666</t>
  </si>
  <si>
    <t>78027828</t>
  </si>
  <si>
    <t>Лом и отходы стальные 12А</t>
  </si>
  <si>
    <t>Лом и отходы стальные 16А</t>
  </si>
  <si>
    <t>Лом стальной негабаритный</t>
  </si>
  <si>
    <t>3000041765</t>
  </si>
  <si>
    <t>3000041783</t>
  </si>
  <si>
    <t>3000041784</t>
  </si>
  <si>
    <t>3000041785</t>
  </si>
  <si>
    <t>3000041935</t>
  </si>
  <si>
    <t>3000041936</t>
  </si>
  <si>
    <t>3000041937</t>
  </si>
  <si>
    <t>3000041938</t>
  </si>
  <si>
    <t>3000041939</t>
  </si>
  <si>
    <t>3000041940</t>
  </si>
  <si>
    <t>3000041941</t>
  </si>
  <si>
    <t>3000041942</t>
  </si>
  <si>
    <t>3000041976</t>
  </si>
  <si>
    <t>3000042060</t>
  </si>
  <si>
    <t>3000042061</t>
  </si>
  <si>
    <t>3000042062</t>
  </si>
  <si>
    <t>3000042107</t>
  </si>
  <si>
    <t>3000042111</t>
  </si>
  <si>
    <t>3000042117</t>
  </si>
  <si>
    <t>3000042127</t>
  </si>
  <si>
    <t>3000042153</t>
  </si>
  <si>
    <t>3000042154</t>
  </si>
  <si>
    <t>3000042177</t>
  </si>
  <si>
    <t>3000042178</t>
  </si>
  <si>
    <t>3000042179</t>
  </si>
  <si>
    <t>3000042342</t>
  </si>
  <si>
    <t>3000042343</t>
  </si>
  <si>
    <t>3000042344</t>
  </si>
  <si>
    <t>3000042345</t>
  </si>
  <si>
    <t>3000042346</t>
  </si>
  <si>
    <t>3000042347</t>
  </si>
  <si>
    <t>3000042348</t>
  </si>
  <si>
    <t>3000040142</t>
  </si>
  <si>
    <t>3000042109</t>
  </si>
  <si>
    <t>3000041687</t>
  </si>
  <si>
    <t>3000041774</t>
  </si>
  <si>
    <t>3000041775</t>
  </si>
  <si>
    <t>3000041776</t>
  </si>
  <si>
    <t>3000041972</t>
  </si>
  <si>
    <t>3000041973</t>
  </si>
  <si>
    <t>3000042129</t>
  </si>
  <si>
    <t>3000042181</t>
  </si>
  <si>
    <t>3000042329</t>
  </si>
  <si>
    <t>3000042330</t>
  </si>
  <si>
    <t>3000043333</t>
  </si>
  <si>
    <t>3000043334</t>
  </si>
  <si>
    <t>3000043335</t>
  </si>
  <si>
    <t>Т</t>
  </si>
  <si>
    <t>1904</t>
  </si>
  <si>
    <t>Лом и отходы стальные 5А</t>
  </si>
  <si>
    <t>Лот №9</t>
  </si>
  <si>
    <t>№ п/п</t>
  </si>
  <si>
    <t>Инвентарный №</t>
  </si>
  <si>
    <t>ЕИ</t>
  </si>
  <si>
    <t>Кол-во</t>
  </si>
  <si>
    <t>т</t>
  </si>
  <si>
    <t>Итого:</t>
  </si>
  <si>
    <t>78000915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</si>
</sst>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_р_."/>
    <numFmt numFmtId="165" formatCode="#,##0.000_р_."/>
    <numFmt numFmtId="166" formatCode="#,##0.000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0" borderId="0" xfId="0" applyNumberForma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49" fontId="2" fillId="2" borderId="1" xfId="0" applyNumberFormat="1" applyFont="1" applyFill="1" applyBorder="1" applyProtection="1">
      <protection locked="0"/>
    </xf>
    <xf numFmtId="49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14" fontId="0" fillId="0" borderId="1" xfId="0" applyNumberFormat="1" applyBorder="1"/>
    <xf numFmtId="49" fontId="1" fillId="3" borderId="1" xfId="0" applyNumberFormat="1" applyFont="1" applyFill="1" applyBorder="1"/>
    <xf numFmtId="164" fontId="1" fillId="3" borderId="1" xfId="0" applyNumberFormat="1" applyFont="1" applyFill="1" applyBorder="1"/>
    <xf numFmtId="165" fontId="1" fillId="3" borderId="1" xfId="0" applyNumberFormat="1" applyFont="1" applyFill="1" applyBorder="1"/>
    <xf numFmtId="14" fontId="1" fillId="3" borderId="1" xfId="0" applyNumberFormat="1" applyFont="1" applyFill="1" applyBorder="1"/>
    <xf numFmtId="165" fontId="1" fillId="0" borderId="1" xfId="0" applyNumberFormat="1" applyFont="1" applyBorder="1"/>
    <xf numFmtId="164" fontId="1" fillId="0" borderId="1" xfId="0" applyNumberFormat="1" applyFont="1" applyBorder="1"/>
    <xf numFmtId="164" fontId="0" fillId="4" borderId="1" xfId="0" applyNumberFormat="1" applyFill="1" applyBorder="1"/>
    <xf numFmtId="164" fontId="1" fillId="4" borderId="1" xfId="0" applyNumberFormat="1" applyFont="1" applyFill="1" applyBorder="1"/>
    <xf numFmtId="164" fontId="1" fillId="4" borderId="2" xfId="0" applyNumberFormat="1" applyFont="1" applyFill="1" applyBorder="1"/>
    <xf numFmtId="165" fontId="1" fillId="0" borderId="2" xfId="0" applyNumberFormat="1" applyFont="1" applyBorder="1"/>
    <xf numFmtId="164" fontId="1" fillId="0" borderId="2" xfId="0" applyNumberFormat="1" applyFont="1" applyBorder="1"/>
    <xf numFmtId="0" fontId="3" fillId="0" borderId="0" xfId="0" applyFont="1"/>
    <xf numFmtId="0" fontId="0" fillId="0" borderId="0" xfId="0" applyBorder="1"/>
    <xf numFmtId="49" fontId="4" fillId="5" borderId="1" xfId="0" applyNumberFormat="1" applyFont="1" applyFill="1" applyBorder="1" applyAlignment="1" applyProtection="1">
      <alignment vertical="center"/>
      <protection locked="0"/>
    </xf>
    <xf numFmtId="49" fontId="4" fillId="5" borderId="1" xfId="0" applyNumberFormat="1" applyFont="1" applyFill="1" applyBorder="1" applyAlignment="1" applyProtection="1">
      <alignment horizontal="center" vertical="center"/>
      <protection locked="0"/>
    </xf>
    <xf numFmtId="49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166" fontId="0" fillId="0" borderId="1" xfId="0" applyNumberForma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2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topLeftCell="A25" workbookViewId="0">
      <selection activeCell="E58" sqref="E58"/>
    </sheetView>
  </sheetViews>
  <sheetFormatPr defaultRowHeight="15" x14ac:dyDescent="0.25"/>
  <cols>
    <col min="1" max="1" width="9.7109375" style="1" customWidth="1"/>
    <col min="2" max="2" width="10.7109375" style="1" customWidth="1"/>
    <col min="3" max="3" width="37" style="1" customWidth="1"/>
    <col min="4" max="4" width="13.7109375" style="1" customWidth="1"/>
    <col min="5" max="5" width="21.7109375" style="2" customWidth="1"/>
    <col min="6" max="6" width="4.7109375" style="1" customWidth="1"/>
    <col min="7" max="7" width="20.7109375" style="3" customWidth="1"/>
    <col min="8" max="8" width="27.7109375" style="2" customWidth="1"/>
    <col min="9" max="9" width="10.7109375" style="1" customWidth="1"/>
    <col min="10" max="10" width="13.7109375" style="4" customWidth="1"/>
  </cols>
  <sheetData>
    <row r="1" spans="1:10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3" spans="1:10" x14ac:dyDescent="0.25">
      <c r="A3" s="34" t="s">
        <v>1</v>
      </c>
      <c r="B3" s="34"/>
      <c r="C3" s="34"/>
      <c r="D3" s="34"/>
      <c r="E3" s="34"/>
      <c r="F3" s="34"/>
      <c r="G3" s="34"/>
      <c r="H3" s="34"/>
      <c r="I3" s="34"/>
      <c r="J3" s="34"/>
    </row>
    <row r="5" spans="1:10" x14ac:dyDescent="0.25">
      <c r="A5" s="34" t="s">
        <v>2</v>
      </c>
      <c r="B5" s="34"/>
      <c r="C5" s="34"/>
      <c r="D5" s="34"/>
      <c r="E5" s="34"/>
      <c r="F5" s="34"/>
      <c r="G5" s="34"/>
      <c r="H5" s="34"/>
      <c r="I5" s="34"/>
      <c r="J5" s="34"/>
    </row>
    <row r="7" spans="1:10" x14ac:dyDescent="0.25">
      <c r="A7" s="5" t="s">
        <v>3</v>
      </c>
      <c r="B7" s="5" t="s">
        <v>4</v>
      </c>
      <c r="C7" s="5" t="s">
        <v>5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</row>
    <row r="8" spans="1:10" x14ac:dyDescent="0.25">
      <c r="A8" s="6" t="s">
        <v>13</v>
      </c>
      <c r="B8" s="6" t="s">
        <v>15</v>
      </c>
      <c r="C8" s="6" t="s">
        <v>18</v>
      </c>
      <c r="D8" s="6" t="s">
        <v>21</v>
      </c>
      <c r="E8" s="7">
        <v>8052.82</v>
      </c>
      <c r="F8" s="6" t="s">
        <v>68</v>
      </c>
      <c r="G8" s="8">
        <v>0.14899999999999999</v>
      </c>
      <c r="H8" s="7">
        <v>1199.8699999999999</v>
      </c>
      <c r="I8" s="6" t="s">
        <v>69</v>
      </c>
      <c r="J8" s="9">
        <v>44061</v>
      </c>
    </row>
    <row r="9" spans="1:10" x14ac:dyDescent="0.25">
      <c r="A9" s="6" t="s">
        <v>13</v>
      </c>
      <c r="B9" s="6" t="s">
        <v>15</v>
      </c>
      <c r="C9" s="6" t="s">
        <v>18</v>
      </c>
      <c r="D9" s="6" t="s">
        <v>22</v>
      </c>
      <c r="E9" s="7">
        <v>8052.79</v>
      </c>
      <c r="F9" s="6" t="s">
        <v>68</v>
      </c>
      <c r="G9" s="8">
        <v>9.84</v>
      </c>
      <c r="H9" s="7">
        <v>79239.45</v>
      </c>
      <c r="I9" s="6" t="s">
        <v>69</v>
      </c>
      <c r="J9" s="9">
        <v>44067</v>
      </c>
    </row>
    <row r="10" spans="1:10" x14ac:dyDescent="0.25">
      <c r="A10" s="6" t="s">
        <v>13</v>
      </c>
      <c r="B10" s="6" t="s">
        <v>15</v>
      </c>
      <c r="C10" s="6" t="s">
        <v>18</v>
      </c>
      <c r="D10" s="6" t="s">
        <v>23</v>
      </c>
      <c r="E10" s="7">
        <v>8052.79</v>
      </c>
      <c r="F10" s="6" t="s">
        <v>68</v>
      </c>
      <c r="G10" s="8">
        <v>4.9800000000000004</v>
      </c>
      <c r="H10" s="7">
        <v>40102.89</v>
      </c>
      <c r="I10" s="6" t="s">
        <v>69</v>
      </c>
      <c r="J10" s="9">
        <v>44067</v>
      </c>
    </row>
    <row r="11" spans="1:10" x14ac:dyDescent="0.25">
      <c r="A11" s="6" t="s">
        <v>13</v>
      </c>
      <c r="B11" s="6" t="s">
        <v>15</v>
      </c>
      <c r="C11" s="6" t="s">
        <v>18</v>
      </c>
      <c r="D11" s="6" t="s">
        <v>24</v>
      </c>
      <c r="E11" s="7">
        <v>8052.79</v>
      </c>
      <c r="F11" s="6" t="s">
        <v>68</v>
      </c>
      <c r="G11" s="8">
        <v>1.3</v>
      </c>
      <c r="H11" s="7">
        <v>10468.629999999999</v>
      </c>
      <c r="I11" s="6" t="s">
        <v>69</v>
      </c>
      <c r="J11" s="9">
        <v>44067</v>
      </c>
    </row>
    <row r="12" spans="1:10" x14ac:dyDescent="0.25">
      <c r="A12" s="6" t="s">
        <v>13</v>
      </c>
      <c r="B12" s="6" t="s">
        <v>15</v>
      </c>
      <c r="C12" s="6" t="s">
        <v>18</v>
      </c>
      <c r="D12" s="6" t="s">
        <v>25</v>
      </c>
      <c r="E12" s="7">
        <v>8052.78</v>
      </c>
      <c r="F12" s="6" t="s">
        <v>68</v>
      </c>
      <c r="G12" s="8">
        <v>1.7999999999999999E-2</v>
      </c>
      <c r="H12" s="7">
        <v>144.94999999999999</v>
      </c>
      <c r="I12" s="6" t="s">
        <v>69</v>
      </c>
      <c r="J12" s="9">
        <v>44103</v>
      </c>
    </row>
    <row r="13" spans="1:10" x14ac:dyDescent="0.25">
      <c r="A13" s="6" t="s">
        <v>13</v>
      </c>
      <c r="B13" s="6" t="s">
        <v>15</v>
      </c>
      <c r="C13" s="6" t="s">
        <v>18</v>
      </c>
      <c r="D13" s="6" t="s">
        <v>26</v>
      </c>
      <c r="E13" s="7">
        <v>8052.75</v>
      </c>
      <c r="F13" s="6" t="s">
        <v>68</v>
      </c>
      <c r="G13" s="8">
        <v>0.08</v>
      </c>
      <c r="H13" s="7">
        <v>644.22</v>
      </c>
      <c r="I13" s="6" t="s">
        <v>69</v>
      </c>
      <c r="J13" s="9">
        <v>44103</v>
      </c>
    </row>
    <row r="14" spans="1:10" x14ac:dyDescent="0.25">
      <c r="A14" s="6" t="s">
        <v>13</v>
      </c>
      <c r="B14" s="6" t="s">
        <v>15</v>
      </c>
      <c r="C14" s="6" t="s">
        <v>18</v>
      </c>
      <c r="D14" s="6" t="s">
        <v>27</v>
      </c>
      <c r="E14" s="7">
        <v>8052.77</v>
      </c>
      <c r="F14" s="6" t="s">
        <v>68</v>
      </c>
      <c r="G14" s="8">
        <v>0.23100000000000001</v>
      </c>
      <c r="H14" s="7">
        <v>1860.19</v>
      </c>
      <c r="I14" s="6" t="s">
        <v>69</v>
      </c>
      <c r="J14" s="9">
        <v>44103</v>
      </c>
    </row>
    <row r="15" spans="1:10" x14ac:dyDescent="0.25">
      <c r="A15" s="6" t="s">
        <v>13</v>
      </c>
      <c r="B15" s="6" t="s">
        <v>15</v>
      </c>
      <c r="C15" s="6" t="s">
        <v>18</v>
      </c>
      <c r="D15" s="6" t="s">
        <v>28</v>
      </c>
      <c r="E15" s="7">
        <v>8052.86</v>
      </c>
      <c r="F15" s="6" t="s">
        <v>68</v>
      </c>
      <c r="G15" s="8">
        <v>4.2000000000000003E-2</v>
      </c>
      <c r="H15" s="7">
        <v>338.22</v>
      </c>
      <c r="I15" s="6" t="s">
        <v>69</v>
      </c>
      <c r="J15" s="9">
        <v>44103</v>
      </c>
    </row>
    <row r="16" spans="1:10" x14ac:dyDescent="0.25">
      <c r="A16" s="6" t="s">
        <v>13</v>
      </c>
      <c r="B16" s="6" t="s">
        <v>15</v>
      </c>
      <c r="C16" s="6" t="s">
        <v>18</v>
      </c>
      <c r="D16" s="6" t="s">
        <v>29</v>
      </c>
      <c r="E16" s="7">
        <v>8052.75</v>
      </c>
      <c r="F16" s="6" t="s">
        <v>68</v>
      </c>
      <c r="G16" s="8">
        <v>0.04</v>
      </c>
      <c r="H16" s="7">
        <v>322.11</v>
      </c>
      <c r="I16" s="6" t="s">
        <v>69</v>
      </c>
      <c r="J16" s="9">
        <v>44103</v>
      </c>
    </row>
    <row r="17" spans="1:10" x14ac:dyDescent="0.25">
      <c r="A17" s="6" t="s">
        <v>13</v>
      </c>
      <c r="B17" s="6" t="s">
        <v>15</v>
      </c>
      <c r="C17" s="6" t="s">
        <v>18</v>
      </c>
      <c r="D17" s="6" t="s">
        <v>30</v>
      </c>
      <c r="E17" s="7">
        <v>8052.75</v>
      </c>
      <c r="F17" s="6" t="s">
        <v>68</v>
      </c>
      <c r="G17" s="8">
        <v>0.04</v>
      </c>
      <c r="H17" s="7">
        <v>322.11</v>
      </c>
      <c r="I17" s="6" t="s">
        <v>69</v>
      </c>
      <c r="J17" s="9">
        <v>44103</v>
      </c>
    </row>
    <row r="18" spans="1:10" x14ac:dyDescent="0.25">
      <c r="A18" s="6" t="s">
        <v>13</v>
      </c>
      <c r="B18" s="6" t="s">
        <v>15</v>
      </c>
      <c r="C18" s="6" t="s">
        <v>18</v>
      </c>
      <c r="D18" s="6" t="s">
        <v>31</v>
      </c>
      <c r="E18" s="7">
        <v>8052.79</v>
      </c>
      <c r="F18" s="6" t="s">
        <v>68</v>
      </c>
      <c r="G18" s="8">
        <v>0.52</v>
      </c>
      <c r="H18" s="7">
        <v>4187.45</v>
      </c>
      <c r="I18" s="6" t="s">
        <v>69</v>
      </c>
      <c r="J18" s="9">
        <v>44103</v>
      </c>
    </row>
    <row r="19" spans="1:10" x14ac:dyDescent="0.25">
      <c r="A19" s="6" t="s">
        <v>13</v>
      </c>
      <c r="B19" s="6" t="s">
        <v>15</v>
      </c>
      <c r="C19" s="6" t="s">
        <v>18</v>
      </c>
      <c r="D19" s="6" t="s">
        <v>32</v>
      </c>
      <c r="E19" s="7">
        <v>8053</v>
      </c>
      <c r="F19" s="6" t="s">
        <v>68</v>
      </c>
      <c r="G19" s="8">
        <v>0.01</v>
      </c>
      <c r="H19" s="7">
        <v>80.53</v>
      </c>
      <c r="I19" s="6" t="s">
        <v>69</v>
      </c>
      <c r="J19" s="9">
        <v>44103</v>
      </c>
    </row>
    <row r="20" spans="1:10" x14ac:dyDescent="0.25">
      <c r="A20" s="6" t="s">
        <v>13</v>
      </c>
      <c r="B20" s="6" t="s">
        <v>15</v>
      </c>
      <c r="C20" s="6" t="s">
        <v>18</v>
      </c>
      <c r="D20" s="6" t="s">
        <v>33</v>
      </c>
      <c r="E20" s="7">
        <v>8052.79</v>
      </c>
      <c r="F20" s="6" t="s">
        <v>68</v>
      </c>
      <c r="G20" s="8">
        <v>6.08</v>
      </c>
      <c r="H20" s="7">
        <v>48960.97</v>
      </c>
      <c r="I20" s="6" t="s">
        <v>69</v>
      </c>
      <c r="J20" s="9">
        <v>44127</v>
      </c>
    </row>
    <row r="21" spans="1:10" x14ac:dyDescent="0.25">
      <c r="A21" s="6" t="s">
        <v>13</v>
      </c>
      <c r="B21" s="6" t="s">
        <v>15</v>
      </c>
      <c r="C21" s="6" t="s">
        <v>18</v>
      </c>
      <c r="D21" s="6" t="s">
        <v>34</v>
      </c>
      <c r="E21" s="7">
        <v>8053</v>
      </c>
      <c r="F21" s="6" t="s">
        <v>68</v>
      </c>
      <c r="G21" s="8">
        <v>0.01</v>
      </c>
      <c r="H21" s="7">
        <v>80.53</v>
      </c>
      <c r="I21" s="6" t="s">
        <v>69</v>
      </c>
      <c r="J21" s="9">
        <v>44161</v>
      </c>
    </row>
    <row r="22" spans="1:10" x14ac:dyDescent="0.25">
      <c r="A22" s="6" t="s">
        <v>13</v>
      </c>
      <c r="B22" s="6" t="s">
        <v>15</v>
      </c>
      <c r="C22" s="6" t="s">
        <v>18</v>
      </c>
      <c r="D22" s="6" t="s">
        <v>35</v>
      </c>
      <c r="E22" s="7">
        <v>8053</v>
      </c>
      <c r="F22" s="6" t="s">
        <v>68</v>
      </c>
      <c r="G22" s="8">
        <v>0.01</v>
      </c>
      <c r="H22" s="7">
        <v>80.53</v>
      </c>
      <c r="I22" s="6" t="s">
        <v>69</v>
      </c>
      <c r="J22" s="9">
        <v>44161</v>
      </c>
    </row>
    <row r="23" spans="1:10" x14ac:dyDescent="0.25">
      <c r="A23" s="6" t="s">
        <v>13</v>
      </c>
      <c r="B23" s="6" t="s">
        <v>15</v>
      </c>
      <c r="C23" s="6" t="s">
        <v>18</v>
      </c>
      <c r="D23" s="6" t="s">
        <v>36</v>
      </c>
      <c r="E23" s="7">
        <v>8053</v>
      </c>
      <c r="F23" s="6" t="s">
        <v>68</v>
      </c>
      <c r="G23" s="8">
        <v>0.01</v>
      </c>
      <c r="H23" s="7">
        <v>80.53</v>
      </c>
      <c r="I23" s="6" t="s">
        <v>69</v>
      </c>
      <c r="J23" s="9">
        <v>44161</v>
      </c>
    </row>
    <row r="24" spans="1:10" x14ac:dyDescent="0.25">
      <c r="A24" s="6" t="s">
        <v>13</v>
      </c>
      <c r="B24" s="6" t="s">
        <v>15</v>
      </c>
      <c r="C24" s="6" t="s">
        <v>18</v>
      </c>
      <c r="D24" s="6" t="s">
        <v>37</v>
      </c>
      <c r="E24" s="7">
        <v>8052.79</v>
      </c>
      <c r="F24" s="6" t="s">
        <v>68</v>
      </c>
      <c r="G24" s="8">
        <v>35.36</v>
      </c>
      <c r="H24" s="7">
        <v>284746.65000000002</v>
      </c>
      <c r="I24" s="6" t="s">
        <v>69</v>
      </c>
      <c r="J24" s="9">
        <v>44172</v>
      </c>
    </row>
    <row r="25" spans="1:10" x14ac:dyDescent="0.25">
      <c r="A25" s="6" t="s">
        <v>13</v>
      </c>
      <c r="B25" s="6" t="s">
        <v>15</v>
      </c>
      <c r="C25" s="6" t="s">
        <v>18</v>
      </c>
      <c r="D25" s="6" t="s">
        <v>38</v>
      </c>
      <c r="E25" s="7">
        <v>8052.79</v>
      </c>
      <c r="F25" s="6" t="s">
        <v>68</v>
      </c>
      <c r="G25" s="8">
        <v>0.8</v>
      </c>
      <c r="H25" s="7">
        <v>6442.23</v>
      </c>
      <c r="I25" s="6" t="s">
        <v>69</v>
      </c>
      <c r="J25" s="9">
        <v>44172</v>
      </c>
    </row>
    <row r="26" spans="1:10" x14ac:dyDescent="0.25">
      <c r="A26" s="6" t="s">
        <v>13</v>
      </c>
      <c r="B26" s="6" t="s">
        <v>15</v>
      </c>
      <c r="C26" s="6" t="s">
        <v>18</v>
      </c>
      <c r="D26" s="6" t="s">
        <v>39</v>
      </c>
      <c r="E26" s="7">
        <v>8052.79</v>
      </c>
      <c r="F26" s="6" t="s">
        <v>68</v>
      </c>
      <c r="G26" s="8">
        <v>29.54</v>
      </c>
      <c r="H26" s="7">
        <v>237879.42</v>
      </c>
      <c r="I26" s="6" t="s">
        <v>69</v>
      </c>
      <c r="J26" s="9">
        <v>44172</v>
      </c>
    </row>
    <row r="27" spans="1:10" x14ac:dyDescent="0.25">
      <c r="A27" s="6" t="s">
        <v>13</v>
      </c>
      <c r="B27" s="6" t="s">
        <v>15</v>
      </c>
      <c r="C27" s="6" t="s">
        <v>18</v>
      </c>
      <c r="D27" s="6" t="s">
        <v>40</v>
      </c>
      <c r="E27" s="7">
        <v>8052.79</v>
      </c>
      <c r="F27" s="6" t="s">
        <v>68</v>
      </c>
      <c r="G27" s="8">
        <v>11.08</v>
      </c>
      <c r="H27" s="7">
        <v>89224.91</v>
      </c>
      <c r="I27" s="6" t="s">
        <v>69</v>
      </c>
      <c r="J27" s="9">
        <v>44173</v>
      </c>
    </row>
    <row r="28" spans="1:10" x14ac:dyDescent="0.25">
      <c r="A28" s="6" t="s">
        <v>13</v>
      </c>
      <c r="B28" s="6" t="s">
        <v>15</v>
      </c>
      <c r="C28" s="6" t="s">
        <v>18</v>
      </c>
      <c r="D28" s="6" t="s">
        <v>41</v>
      </c>
      <c r="E28" s="7">
        <v>8052.79</v>
      </c>
      <c r="F28" s="6" t="s">
        <v>68</v>
      </c>
      <c r="G28" s="8">
        <v>6.68</v>
      </c>
      <c r="H28" s="7">
        <v>53792.639999999999</v>
      </c>
      <c r="I28" s="6" t="s">
        <v>69</v>
      </c>
      <c r="J28" s="9">
        <v>44179</v>
      </c>
    </row>
    <row r="29" spans="1:10" x14ac:dyDescent="0.25">
      <c r="A29" s="6" t="s">
        <v>13</v>
      </c>
      <c r="B29" s="6" t="s">
        <v>15</v>
      </c>
      <c r="C29" s="6" t="s">
        <v>18</v>
      </c>
      <c r="D29" s="6" t="s">
        <v>42</v>
      </c>
      <c r="E29" s="7">
        <v>8052.79</v>
      </c>
      <c r="F29" s="6" t="s">
        <v>68</v>
      </c>
      <c r="G29" s="8">
        <v>7.04</v>
      </c>
      <c r="H29" s="7">
        <v>56691.64</v>
      </c>
      <c r="I29" s="6" t="s">
        <v>69</v>
      </c>
      <c r="J29" s="9">
        <v>44179</v>
      </c>
    </row>
    <row r="30" spans="1:10" x14ac:dyDescent="0.25">
      <c r="A30" s="6" t="s">
        <v>13</v>
      </c>
      <c r="B30" s="6" t="s">
        <v>15</v>
      </c>
      <c r="C30" s="6" t="s">
        <v>18</v>
      </c>
      <c r="D30" s="6" t="s">
        <v>43</v>
      </c>
      <c r="E30" s="7">
        <v>8052.78</v>
      </c>
      <c r="F30" s="6" t="s">
        <v>68</v>
      </c>
      <c r="G30" s="8">
        <v>0.18</v>
      </c>
      <c r="H30" s="7">
        <v>1449.5</v>
      </c>
      <c r="I30" s="6" t="s">
        <v>69</v>
      </c>
      <c r="J30" s="9">
        <v>44187</v>
      </c>
    </row>
    <row r="31" spans="1:10" x14ac:dyDescent="0.25">
      <c r="A31" s="6" t="s">
        <v>13</v>
      </c>
      <c r="B31" s="6" t="s">
        <v>15</v>
      </c>
      <c r="C31" s="6" t="s">
        <v>18</v>
      </c>
      <c r="D31" s="6" t="s">
        <v>44</v>
      </c>
      <c r="E31" s="7">
        <v>8052.78</v>
      </c>
      <c r="F31" s="6" t="s">
        <v>68</v>
      </c>
      <c r="G31" s="8">
        <v>0.18</v>
      </c>
      <c r="H31" s="7">
        <v>1449.5</v>
      </c>
      <c r="I31" s="6" t="s">
        <v>69</v>
      </c>
      <c r="J31" s="9">
        <v>44187</v>
      </c>
    </row>
    <row r="32" spans="1:10" x14ac:dyDescent="0.25">
      <c r="A32" s="6" t="s">
        <v>13</v>
      </c>
      <c r="B32" s="6" t="s">
        <v>15</v>
      </c>
      <c r="C32" s="6" t="s">
        <v>18</v>
      </c>
      <c r="D32" s="6" t="s">
        <v>45</v>
      </c>
      <c r="E32" s="7">
        <v>8052.84</v>
      </c>
      <c r="F32" s="6" t="s">
        <v>68</v>
      </c>
      <c r="G32" s="8">
        <v>6.7000000000000004E-2</v>
      </c>
      <c r="H32" s="7">
        <v>539.54</v>
      </c>
      <c r="I32" s="6" t="s">
        <v>69</v>
      </c>
      <c r="J32" s="9">
        <v>44187</v>
      </c>
    </row>
    <row r="33" spans="1:10" x14ac:dyDescent="0.25">
      <c r="A33" s="6" t="s">
        <v>13</v>
      </c>
      <c r="B33" s="6" t="s">
        <v>15</v>
      </c>
      <c r="C33" s="6" t="s">
        <v>18</v>
      </c>
      <c r="D33" s="6" t="s">
        <v>46</v>
      </c>
      <c r="E33" s="7">
        <v>6772</v>
      </c>
      <c r="F33" s="6" t="s">
        <v>68</v>
      </c>
      <c r="G33" s="8">
        <v>0.01</v>
      </c>
      <c r="H33" s="7">
        <v>67.72</v>
      </c>
      <c r="I33" s="6" t="s">
        <v>69</v>
      </c>
      <c r="J33" s="9">
        <v>44190</v>
      </c>
    </row>
    <row r="34" spans="1:10" x14ac:dyDescent="0.25">
      <c r="A34" s="6" t="s">
        <v>13</v>
      </c>
      <c r="B34" s="6" t="s">
        <v>15</v>
      </c>
      <c r="C34" s="6" t="s">
        <v>18</v>
      </c>
      <c r="D34" s="6" t="s">
        <v>47</v>
      </c>
      <c r="E34" s="7">
        <v>6771.66</v>
      </c>
      <c r="F34" s="6" t="s">
        <v>68</v>
      </c>
      <c r="G34" s="8">
        <v>1.56</v>
      </c>
      <c r="H34" s="7">
        <v>10563.79</v>
      </c>
      <c r="I34" s="6" t="s">
        <v>69</v>
      </c>
      <c r="J34" s="9">
        <v>44190</v>
      </c>
    </row>
    <row r="35" spans="1:10" x14ac:dyDescent="0.25">
      <c r="A35" s="6" t="s">
        <v>13</v>
      </c>
      <c r="B35" s="6" t="s">
        <v>15</v>
      </c>
      <c r="C35" s="6" t="s">
        <v>18</v>
      </c>
      <c r="D35" s="6" t="s">
        <v>48</v>
      </c>
      <c r="E35" s="7">
        <v>6771.6</v>
      </c>
      <c r="F35" s="6" t="s">
        <v>68</v>
      </c>
      <c r="G35" s="8">
        <v>0.05</v>
      </c>
      <c r="H35" s="7">
        <v>338.58</v>
      </c>
      <c r="I35" s="6" t="s">
        <v>69</v>
      </c>
      <c r="J35" s="9">
        <v>44190</v>
      </c>
    </row>
    <row r="36" spans="1:10" x14ac:dyDescent="0.25">
      <c r="A36" s="6" t="s">
        <v>13</v>
      </c>
      <c r="B36" s="6" t="s">
        <v>15</v>
      </c>
      <c r="C36" s="6" t="s">
        <v>18</v>
      </c>
      <c r="D36" s="6" t="s">
        <v>49</v>
      </c>
      <c r="E36" s="7">
        <v>6771.6</v>
      </c>
      <c r="F36" s="6" t="s">
        <v>68</v>
      </c>
      <c r="G36" s="8">
        <v>0.05</v>
      </c>
      <c r="H36" s="7">
        <v>338.58</v>
      </c>
      <c r="I36" s="6" t="s">
        <v>69</v>
      </c>
      <c r="J36" s="9">
        <v>44190</v>
      </c>
    </row>
    <row r="37" spans="1:10" x14ac:dyDescent="0.25">
      <c r="A37" s="6" t="s">
        <v>13</v>
      </c>
      <c r="B37" s="6" t="s">
        <v>15</v>
      </c>
      <c r="C37" s="6" t="s">
        <v>18</v>
      </c>
      <c r="D37" s="6" t="s">
        <v>50</v>
      </c>
      <c r="E37" s="7">
        <v>6772</v>
      </c>
      <c r="F37" s="6" t="s">
        <v>68</v>
      </c>
      <c r="G37" s="8">
        <v>0.01</v>
      </c>
      <c r="H37" s="7">
        <v>67.72</v>
      </c>
      <c r="I37" s="6" t="s">
        <v>69</v>
      </c>
      <c r="J37" s="9">
        <v>44190</v>
      </c>
    </row>
    <row r="38" spans="1:10" x14ac:dyDescent="0.25">
      <c r="A38" s="6" t="s">
        <v>13</v>
      </c>
      <c r="B38" s="6" t="s">
        <v>15</v>
      </c>
      <c r="C38" s="6" t="s">
        <v>18</v>
      </c>
      <c r="D38" s="6" t="s">
        <v>51</v>
      </c>
      <c r="E38" s="7">
        <v>6772</v>
      </c>
      <c r="F38" s="6" t="s">
        <v>68</v>
      </c>
      <c r="G38" s="8">
        <v>0.01</v>
      </c>
      <c r="H38" s="7">
        <v>67.72</v>
      </c>
      <c r="I38" s="6" t="s">
        <v>69</v>
      </c>
      <c r="J38" s="9">
        <v>44190</v>
      </c>
    </row>
    <row r="39" spans="1:10" x14ac:dyDescent="0.25">
      <c r="A39" s="6" t="s">
        <v>13</v>
      </c>
      <c r="B39" s="6" t="s">
        <v>15</v>
      </c>
      <c r="C39" s="6" t="s">
        <v>18</v>
      </c>
      <c r="D39" s="6" t="s">
        <v>52</v>
      </c>
      <c r="E39" s="7">
        <v>6772</v>
      </c>
      <c r="F39" s="6" t="s">
        <v>68</v>
      </c>
      <c r="G39" s="8">
        <v>0.01</v>
      </c>
      <c r="H39" s="7">
        <v>67.72</v>
      </c>
      <c r="I39" s="6" t="s">
        <v>69</v>
      </c>
      <c r="J39" s="9">
        <v>44190</v>
      </c>
    </row>
    <row r="40" spans="1:10" x14ac:dyDescent="0.25">
      <c r="A40" s="6"/>
      <c r="B40" s="6"/>
      <c r="C40" s="6"/>
      <c r="D40" s="6"/>
      <c r="E40" s="17">
        <f>H40/G40</f>
        <v>8034.012777294005</v>
      </c>
      <c r="F40" s="6"/>
      <c r="G40" s="14">
        <f>SUM(G8:G39)</f>
        <v>115.98700000000002</v>
      </c>
      <c r="H40" s="15">
        <f>SUM(H8:H39)</f>
        <v>931841.03999999992</v>
      </c>
      <c r="I40" s="6"/>
      <c r="J40" s="9"/>
    </row>
    <row r="41" spans="1:10" x14ac:dyDescent="0.25">
      <c r="A41" s="6" t="s">
        <v>13</v>
      </c>
      <c r="B41" s="6" t="s">
        <v>16</v>
      </c>
      <c r="C41" s="6" t="s">
        <v>19</v>
      </c>
      <c r="D41" s="6" t="s">
        <v>53</v>
      </c>
      <c r="E41" s="7">
        <v>4400</v>
      </c>
      <c r="F41" s="6" t="s">
        <v>68</v>
      </c>
      <c r="G41" s="8">
        <v>1.82</v>
      </c>
      <c r="H41" s="7">
        <v>8008</v>
      </c>
      <c r="I41" s="6" t="s">
        <v>69</v>
      </c>
      <c r="J41" s="9">
        <v>43732</v>
      </c>
    </row>
    <row r="42" spans="1:10" x14ac:dyDescent="0.25">
      <c r="A42" s="6" t="s">
        <v>13</v>
      </c>
      <c r="B42" s="6" t="s">
        <v>16</v>
      </c>
      <c r="C42" s="6" t="s">
        <v>19</v>
      </c>
      <c r="D42" s="6" t="s">
        <v>54</v>
      </c>
      <c r="E42" s="7">
        <v>4374.13</v>
      </c>
      <c r="F42" s="6" t="s">
        <v>68</v>
      </c>
      <c r="G42" s="8">
        <v>7.7</v>
      </c>
      <c r="H42" s="7">
        <v>33680.800000000003</v>
      </c>
      <c r="I42" s="6" t="s">
        <v>69</v>
      </c>
      <c r="J42" s="9">
        <v>44172</v>
      </c>
    </row>
    <row r="43" spans="1:10" x14ac:dyDescent="0.25">
      <c r="A43" s="6"/>
      <c r="B43" s="6"/>
      <c r="C43" s="6"/>
      <c r="D43" s="6"/>
      <c r="E43" s="16">
        <f>H43/G43</f>
        <v>4379.0756302521013</v>
      </c>
      <c r="F43" s="6"/>
      <c r="G43" s="14">
        <f>SUM(G41:G42)</f>
        <v>9.52</v>
      </c>
      <c r="H43" s="15">
        <f>SUM(H41:H42)</f>
        <v>41688.800000000003</v>
      </c>
      <c r="I43" s="6"/>
      <c r="J43" s="9"/>
    </row>
    <row r="44" spans="1:10" x14ac:dyDescent="0.25">
      <c r="A44" s="6" t="s">
        <v>13</v>
      </c>
      <c r="B44" s="6" t="s">
        <v>17</v>
      </c>
      <c r="C44" s="6" t="s">
        <v>20</v>
      </c>
      <c r="D44" s="6" t="s">
        <v>55</v>
      </c>
      <c r="E44" s="7">
        <v>7869.78</v>
      </c>
      <c r="F44" s="6" t="s">
        <v>68</v>
      </c>
      <c r="G44" s="8">
        <v>2.42</v>
      </c>
      <c r="H44" s="7">
        <v>19044.87</v>
      </c>
      <c r="I44" s="6" t="s">
        <v>69</v>
      </c>
      <c r="J44" s="9">
        <v>44040</v>
      </c>
    </row>
    <row r="45" spans="1:10" x14ac:dyDescent="0.25">
      <c r="A45" s="6" t="s">
        <v>13</v>
      </c>
      <c r="B45" s="6" t="s">
        <v>17</v>
      </c>
      <c r="C45" s="6" t="s">
        <v>20</v>
      </c>
      <c r="D45" s="6" t="s">
        <v>56</v>
      </c>
      <c r="E45" s="7">
        <v>7869.78</v>
      </c>
      <c r="F45" s="6" t="s">
        <v>68</v>
      </c>
      <c r="G45" s="8">
        <v>37.42</v>
      </c>
      <c r="H45" s="7">
        <v>294487.17</v>
      </c>
      <c r="I45" s="6" t="s">
        <v>69</v>
      </c>
      <c r="J45" s="9">
        <v>44063</v>
      </c>
    </row>
    <row r="46" spans="1:10" x14ac:dyDescent="0.25">
      <c r="A46" s="6" t="s">
        <v>13</v>
      </c>
      <c r="B46" s="6" t="s">
        <v>17</v>
      </c>
      <c r="C46" s="6" t="s">
        <v>20</v>
      </c>
      <c r="D46" s="6" t="s">
        <v>57</v>
      </c>
      <c r="E46" s="7">
        <v>7869.78</v>
      </c>
      <c r="F46" s="6" t="s">
        <v>68</v>
      </c>
      <c r="G46" s="8">
        <v>3.44</v>
      </c>
      <c r="H46" s="7">
        <v>27072.04</v>
      </c>
      <c r="I46" s="6" t="s">
        <v>69</v>
      </c>
      <c r="J46" s="9">
        <v>44063</v>
      </c>
    </row>
    <row r="47" spans="1:10" x14ac:dyDescent="0.25">
      <c r="A47" s="6" t="s">
        <v>13</v>
      </c>
      <c r="B47" s="6" t="s">
        <v>17</v>
      </c>
      <c r="C47" s="6" t="s">
        <v>20</v>
      </c>
      <c r="D47" s="6" t="s">
        <v>58</v>
      </c>
      <c r="E47" s="7">
        <v>7869.78</v>
      </c>
      <c r="F47" s="6" t="s">
        <v>68</v>
      </c>
      <c r="G47" s="8">
        <v>1.18</v>
      </c>
      <c r="H47" s="7">
        <v>9286.34</v>
      </c>
      <c r="I47" s="6" t="s">
        <v>69</v>
      </c>
      <c r="J47" s="9">
        <v>44063</v>
      </c>
    </row>
    <row r="48" spans="1:10" x14ac:dyDescent="0.25">
      <c r="A48" s="6" t="s">
        <v>13</v>
      </c>
      <c r="B48" s="6" t="s">
        <v>17</v>
      </c>
      <c r="C48" s="6" t="s">
        <v>20</v>
      </c>
      <c r="D48" s="6" t="s">
        <v>59</v>
      </c>
      <c r="E48" s="7">
        <v>7869.78</v>
      </c>
      <c r="F48" s="6" t="s">
        <v>68</v>
      </c>
      <c r="G48" s="8">
        <v>33.56</v>
      </c>
      <c r="H48" s="7">
        <v>264109.82</v>
      </c>
      <c r="I48" s="6" t="s">
        <v>69</v>
      </c>
      <c r="J48" s="9">
        <v>44127</v>
      </c>
    </row>
    <row r="49" spans="1:10" x14ac:dyDescent="0.25">
      <c r="A49" s="6" t="s">
        <v>13</v>
      </c>
      <c r="B49" s="6" t="s">
        <v>17</v>
      </c>
      <c r="C49" s="6" t="s">
        <v>20</v>
      </c>
      <c r="D49" s="6" t="s">
        <v>60</v>
      </c>
      <c r="E49" s="7">
        <v>7869.78</v>
      </c>
      <c r="F49" s="6" t="s">
        <v>68</v>
      </c>
      <c r="G49" s="8">
        <v>2.42</v>
      </c>
      <c r="H49" s="7">
        <v>19044.87</v>
      </c>
      <c r="I49" s="6" t="s">
        <v>69</v>
      </c>
      <c r="J49" s="9">
        <v>44127</v>
      </c>
    </row>
    <row r="50" spans="1:10" x14ac:dyDescent="0.25">
      <c r="A50" s="6" t="s">
        <v>13</v>
      </c>
      <c r="B50" s="6" t="s">
        <v>17</v>
      </c>
      <c r="C50" s="6" t="s">
        <v>20</v>
      </c>
      <c r="D50" s="6" t="s">
        <v>61</v>
      </c>
      <c r="E50" s="7">
        <v>7869.78</v>
      </c>
      <c r="F50" s="6" t="s">
        <v>68</v>
      </c>
      <c r="G50" s="8">
        <v>130.08000000000001</v>
      </c>
      <c r="H50" s="7">
        <v>1023700.98</v>
      </c>
      <c r="I50" s="6" t="s">
        <v>69</v>
      </c>
      <c r="J50" s="9">
        <v>44173</v>
      </c>
    </row>
    <row r="51" spans="1:10" x14ac:dyDescent="0.25">
      <c r="A51" s="6" t="s">
        <v>13</v>
      </c>
      <c r="B51" s="6" t="s">
        <v>17</v>
      </c>
      <c r="C51" s="6" t="s">
        <v>20</v>
      </c>
      <c r="D51" s="6" t="s">
        <v>62</v>
      </c>
      <c r="E51" s="7">
        <v>7869.78</v>
      </c>
      <c r="F51" s="6" t="s">
        <v>68</v>
      </c>
      <c r="G51" s="8">
        <v>3.86</v>
      </c>
      <c r="H51" s="7">
        <v>30377.35</v>
      </c>
      <c r="I51" s="6" t="s">
        <v>69</v>
      </c>
      <c r="J51" s="9">
        <v>44187</v>
      </c>
    </row>
    <row r="52" spans="1:10" x14ac:dyDescent="0.25">
      <c r="A52" s="6" t="s">
        <v>13</v>
      </c>
      <c r="B52" s="6" t="s">
        <v>17</v>
      </c>
      <c r="C52" s="6" t="s">
        <v>20</v>
      </c>
      <c r="D52" s="6" t="s">
        <v>63</v>
      </c>
      <c r="E52" s="7">
        <v>7869.78</v>
      </c>
      <c r="F52" s="6" t="s">
        <v>68</v>
      </c>
      <c r="G52" s="8">
        <v>4.8929999999999998</v>
      </c>
      <c r="H52" s="7">
        <v>38506.83</v>
      </c>
      <c r="I52" s="6" t="s">
        <v>69</v>
      </c>
      <c r="J52" s="9">
        <v>44189</v>
      </c>
    </row>
    <row r="53" spans="1:10" x14ac:dyDescent="0.25">
      <c r="A53" s="6" t="s">
        <v>13</v>
      </c>
      <c r="B53" s="6" t="s">
        <v>17</v>
      </c>
      <c r="C53" s="6" t="s">
        <v>20</v>
      </c>
      <c r="D53" s="6" t="s">
        <v>64</v>
      </c>
      <c r="E53" s="7">
        <v>7869.78</v>
      </c>
      <c r="F53" s="6" t="s">
        <v>68</v>
      </c>
      <c r="G53" s="8">
        <v>37.1</v>
      </c>
      <c r="H53" s="7">
        <v>291968.84000000003</v>
      </c>
      <c r="I53" s="6" t="s">
        <v>69</v>
      </c>
      <c r="J53" s="9">
        <v>44189</v>
      </c>
    </row>
    <row r="54" spans="1:10" x14ac:dyDescent="0.25">
      <c r="A54" s="6" t="s">
        <v>13</v>
      </c>
      <c r="B54" s="6" t="s">
        <v>17</v>
      </c>
      <c r="C54" s="6" t="s">
        <v>20</v>
      </c>
      <c r="D54" s="6" t="s">
        <v>65</v>
      </c>
      <c r="E54" s="7">
        <v>5856.6</v>
      </c>
      <c r="F54" s="6" t="s">
        <v>68</v>
      </c>
      <c r="G54" s="8">
        <v>0.1</v>
      </c>
      <c r="H54" s="7">
        <v>585.66</v>
      </c>
      <c r="I54" s="6" t="s">
        <v>69</v>
      </c>
      <c r="J54" s="9"/>
    </row>
    <row r="55" spans="1:10" x14ac:dyDescent="0.25">
      <c r="A55" s="6" t="s">
        <v>13</v>
      </c>
      <c r="B55" s="6" t="s">
        <v>17</v>
      </c>
      <c r="C55" s="6" t="s">
        <v>20</v>
      </c>
      <c r="D55" s="6" t="s">
        <v>66</v>
      </c>
      <c r="E55" s="7">
        <v>5856.4</v>
      </c>
      <c r="F55" s="6" t="s">
        <v>68</v>
      </c>
      <c r="G55" s="8">
        <v>2.5000000000000001E-2</v>
      </c>
      <c r="H55" s="7">
        <v>146.41</v>
      </c>
      <c r="I55" s="6" t="s">
        <v>69</v>
      </c>
      <c r="J55" s="9"/>
    </row>
    <row r="56" spans="1:10" x14ac:dyDescent="0.25">
      <c r="A56" s="6" t="s">
        <v>13</v>
      </c>
      <c r="B56" s="6" t="s">
        <v>17</v>
      </c>
      <c r="C56" s="6" t="s">
        <v>20</v>
      </c>
      <c r="D56" s="6" t="s">
        <v>67</v>
      </c>
      <c r="E56" s="7">
        <v>5856.4</v>
      </c>
      <c r="F56" s="6" t="s">
        <v>68</v>
      </c>
      <c r="G56" s="8">
        <v>2.5000000000000001E-2</v>
      </c>
      <c r="H56" s="7">
        <v>146.41</v>
      </c>
      <c r="I56" s="6" t="s">
        <v>69</v>
      </c>
      <c r="J56" s="9"/>
    </row>
    <row r="57" spans="1:10" x14ac:dyDescent="0.25">
      <c r="A57" s="6"/>
      <c r="B57" s="6"/>
      <c r="C57" s="6"/>
      <c r="D57" s="6"/>
      <c r="E57" s="17">
        <f>H57/G57</f>
        <v>7868.6027763592338</v>
      </c>
      <c r="F57" s="6"/>
      <c r="G57" s="14">
        <f>SUM(G44:G56)</f>
        <v>256.52300000000002</v>
      </c>
      <c r="H57" s="15">
        <f>SUM(H44:H56)</f>
        <v>2018477.5899999999</v>
      </c>
      <c r="I57" s="6"/>
      <c r="J57" s="9"/>
    </row>
    <row r="58" spans="1:10" x14ac:dyDescent="0.25">
      <c r="A58" s="6" t="s">
        <v>13</v>
      </c>
      <c r="B58" s="6" t="s">
        <v>78</v>
      </c>
      <c r="C58" s="6" t="s">
        <v>70</v>
      </c>
      <c r="D58" s="6"/>
      <c r="E58" s="18">
        <v>8784.86</v>
      </c>
      <c r="F58" s="6"/>
      <c r="G58" s="19">
        <v>8.5</v>
      </c>
      <c r="H58" s="20">
        <v>74671.31</v>
      </c>
      <c r="I58" s="6"/>
      <c r="J58" s="9"/>
    </row>
    <row r="59" spans="1:10" x14ac:dyDescent="0.25">
      <c r="A59" s="10" t="s">
        <v>14</v>
      </c>
      <c r="B59" s="10" t="s">
        <v>14</v>
      </c>
      <c r="C59" s="10" t="s">
        <v>14</v>
      </c>
      <c r="D59" s="10" t="s">
        <v>14</v>
      </c>
      <c r="E59" s="11">
        <v>0</v>
      </c>
      <c r="F59" s="10" t="s">
        <v>14</v>
      </c>
      <c r="G59" s="12">
        <v>0</v>
      </c>
      <c r="H59" s="11">
        <v>5316292.4400000004</v>
      </c>
      <c r="I59" s="10" t="s">
        <v>14</v>
      </c>
      <c r="J59" s="13"/>
    </row>
    <row r="64" spans="1:10" x14ac:dyDescent="0.25">
      <c r="H64" s="2">
        <f>G58*E58</f>
        <v>74671.31</v>
      </c>
    </row>
  </sheetData>
  <autoFilter ref="C1:C60"/>
  <mergeCells count="3">
    <mergeCell ref="A1:J1"/>
    <mergeCell ref="A3:J3"/>
    <mergeCell ref="A5:J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"/>
  <sheetViews>
    <sheetView tabSelected="1" workbookViewId="0">
      <selection activeCell="D10" sqref="D10"/>
    </sheetView>
  </sheetViews>
  <sheetFormatPr defaultRowHeight="15" x14ac:dyDescent="0.25"/>
  <cols>
    <col min="3" max="3" width="15.7109375" customWidth="1"/>
    <col min="4" max="4" width="30.28515625" customWidth="1"/>
    <col min="6" max="6" width="13.28515625" customWidth="1"/>
  </cols>
  <sheetData>
    <row r="2" spans="1:6" ht="18.75" x14ac:dyDescent="0.3">
      <c r="D2" s="21" t="s">
        <v>71</v>
      </c>
    </row>
    <row r="5" spans="1:6" ht="30" x14ac:dyDescent="0.25">
      <c r="A5" s="22"/>
      <c r="B5" s="23" t="s">
        <v>72</v>
      </c>
      <c r="C5" s="30" t="s">
        <v>73</v>
      </c>
      <c r="D5" s="24" t="s">
        <v>4</v>
      </c>
      <c r="E5" s="25" t="s">
        <v>74</v>
      </c>
      <c r="F5" s="25" t="s">
        <v>75</v>
      </c>
    </row>
    <row r="6" spans="1:6" x14ac:dyDescent="0.25">
      <c r="A6" s="22"/>
      <c r="B6" s="26">
        <v>1</v>
      </c>
      <c r="C6" s="31" t="s">
        <v>15</v>
      </c>
      <c r="D6" s="27" t="s">
        <v>20</v>
      </c>
      <c r="E6" s="26" t="s">
        <v>76</v>
      </c>
      <c r="F6" s="28">
        <v>281.5</v>
      </c>
    </row>
    <row r="7" spans="1:6" x14ac:dyDescent="0.25">
      <c r="B7" s="26">
        <v>2</v>
      </c>
      <c r="C7" s="31" t="s">
        <v>17</v>
      </c>
      <c r="D7" s="27" t="s">
        <v>18</v>
      </c>
      <c r="E7" s="26" t="s">
        <v>76</v>
      </c>
      <c r="F7" s="28">
        <v>50</v>
      </c>
    </row>
    <row r="8" spans="1:6" x14ac:dyDescent="0.25">
      <c r="B8" s="26">
        <v>3</v>
      </c>
      <c r="C8" s="32" t="s">
        <v>78</v>
      </c>
      <c r="D8" s="6" t="s">
        <v>70</v>
      </c>
      <c r="E8" s="26" t="s">
        <v>76</v>
      </c>
      <c r="F8" s="28">
        <v>8.5</v>
      </c>
    </row>
    <row r="9" spans="1:6" x14ac:dyDescent="0.25">
      <c r="B9" s="26">
        <v>3</v>
      </c>
      <c r="C9" s="32" t="s">
        <v>16</v>
      </c>
      <c r="D9" s="6" t="s">
        <v>19</v>
      </c>
      <c r="E9" s="26" t="s">
        <v>76</v>
      </c>
      <c r="F9" s="28">
        <v>10</v>
      </c>
    </row>
    <row r="10" spans="1:6" x14ac:dyDescent="0.25">
      <c r="B10" s="27"/>
      <c r="C10" s="27"/>
      <c r="D10" s="33" t="s">
        <v>77</v>
      </c>
      <c r="E10" s="26" t="s">
        <v>76</v>
      </c>
      <c r="F10" s="29">
        <f>SUM(F6:F9)</f>
        <v>350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Лот №9</vt:lpstr>
      <vt:lpstr>data</vt:lpstr>
    </vt:vector>
  </TitlesOfParts>
  <Company>IT Organization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onbaryshnikova</dc:creator>
  <cp:lastModifiedBy>onkalinkina</cp:lastModifiedBy>
  <dcterms:created xsi:type="dcterms:W3CDTF">2021-03-22T07:20:34Z</dcterms:created>
  <dcterms:modified xsi:type="dcterms:W3CDTF">2021-03-26T08:01:13Z</dcterms:modified>
</cp:coreProperties>
</file>